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0" windowWidth="18480" windowHeight="7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25" i="1"/>
  <c r="R24"/>
  <c r="R23"/>
  <c r="R22"/>
  <c r="R21"/>
  <c r="R20"/>
  <c r="R18"/>
  <c r="R17"/>
  <c r="R16" s="1"/>
  <c r="R15"/>
  <c r="R19" s="1"/>
  <c r="R13"/>
  <c r="R12"/>
  <c r="R11"/>
  <c r="R9"/>
  <c r="R8"/>
  <c r="R7"/>
  <c r="R6"/>
  <c r="R10" s="1"/>
</calcChain>
</file>

<file path=xl/sharedStrings.xml><?xml version="1.0" encoding="utf-8"?>
<sst xmlns="http://schemas.openxmlformats.org/spreadsheetml/2006/main" count="74" uniqueCount="50">
  <si>
    <t>Предложения ФКУ ИК-1 УФСИН России по Архангельской области по технологическому расходу электроэнергии (мощности) - потерям в электрических сетях на 2018 год в регионе: Архангельская область</t>
  </si>
  <si>
    <t>№ п/п</t>
  </si>
  <si>
    <t>Наименование</t>
  </si>
  <si>
    <t>Ед. изм.</t>
  </si>
  <si>
    <t>План 2018 Год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</si>
  <si>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</si>
  <si>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</si>
  <si>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</si>
  <si>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</si>
  <si>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</si>
  <si>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</si>
  <si>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</si>
  <si>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</si>
  <si>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</si>
  <si>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</si>
  <si>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</si>
  <si>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</si>
  <si>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</si>
  <si>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</si>
  <si>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</si>
  <si>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</si>
  <si>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</si>
  <si>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</si>
  <si>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</si>
  <si>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</si>
  <si>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</si>
  <si>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</si>
  <si>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</si>
  <si>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</si>
  <si>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</si>
  <si>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</si>
  <si>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</si>
  <si>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</si>
  <si>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</si>
  <si>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</si>
  <si>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</si>
  <si>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План 2019 Год</t>
  </si>
  <si>
    <t>План 2019 Январь</t>
  </si>
  <si>
    <t>План 2019 Февраль</t>
  </si>
  <si>
    <t>План 2019 Март</t>
  </si>
  <si>
    <t>План 2019 Апрель</t>
  </si>
  <si>
    <t>План 2019 Май</t>
  </si>
  <si>
    <t>План 2019 Июнь</t>
  </si>
  <si>
    <t>План 2019 Июль</t>
  </si>
  <si>
    <t>План 2019 Август</t>
  </si>
  <si>
    <t>План 2019 Сентябрь</t>
  </si>
  <si>
    <t>План 2019 Октябрь</t>
  </si>
  <si>
    <t>План 2019 Ноябрь</t>
  </si>
  <si>
    <t>План 2019 Декабрь</t>
  </si>
  <si>
    <t>Факт 2018 Год</t>
  </si>
</sst>
</file>

<file path=xl/styles.xml><?xml version="1.0" encoding="utf-8"?>
<styleSheet xmlns="http://schemas.openxmlformats.org/spreadsheetml/2006/main">
  <numFmts count="1">
    <numFmt numFmtId="164" formatCode="#,##0.0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/>
    </xf>
    <xf numFmtId="0" fontId="3" fillId="3" borderId="2" xfId="2" applyFont="1" applyFill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vertical="center" wrapText="1"/>
    </xf>
    <xf numFmtId="164" fontId="4" fillId="4" borderId="2" xfId="1" applyNumberFormat="1" applyFont="1" applyFill="1" applyBorder="1" applyAlignment="1" applyProtection="1">
      <alignment horizontal="right" vertical="center" wrapText="1"/>
      <protection locked="0"/>
    </xf>
    <xf numFmtId="164" fontId="4" fillId="5" borderId="2" xfId="1" applyNumberFormat="1" applyFont="1" applyFill="1" applyBorder="1" applyAlignment="1" applyProtection="1">
      <alignment horizontal="right" vertical="center"/>
    </xf>
    <xf numFmtId="0" fontId="4" fillId="0" borderId="2" xfId="1" applyFont="1" applyFill="1" applyBorder="1" applyAlignment="1" applyProtection="1">
      <alignment horizontal="left" vertical="center" wrapText="1" indent="1"/>
    </xf>
    <xf numFmtId="164" fontId="4" fillId="4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left" vertical="center" wrapText="1" indent="1"/>
    </xf>
    <xf numFmtId="0" fontId="3" fillId="3" borderId="2" xfId="1" applyFont="1" applyFill="1" applyBorder="1" applyAlignment="1" applyProtection="1">
      <alignment horizontal="center" vertical="center"/>
    </xf>
    <xf numFmtId="164" fontId="3" fillId="3" borderId="2" xfId="2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2" fillId="0" borderId="1" xfId="1" applyFont="1" applyFill="1" applyBorder="1" applyAlignment="1" applyProtection="1">
      <alignment horizontal="center" vertical="center" wrapText="1"/>
    </xf>
    <xf numFmtId="164" fontId="8" fillId="5" borderId="2" xfId="1" applyNumberFormat="1" applyFont="1" applyFill="1" applyBorder="1" applyAlignment="1" applyProtection="1">
      <alignment horizontal="right" vertical="center" wrapText="1"/>
    </xf>
    <xf numFmtId="164" fontId="8" fillId="5" borderId="2" xfId="1" applyNumberFormat="1" applyFont="1" applyFill="1" applyBorder="1" applyAlignment="1" applyProtection="1">
      <alignment horizontal="right" vertical="center"/>
    </xf>
    <xf numFmtId="164" fontId="7" fillId="3" borderId="2" xfId="2" applyNumberFormat="1" applyFont="1" applyFill="1" applyBorder="1" applyAlignment="1" applyProtection="1">
      <alignment horizontal="center" vertical="center" wrapText="1"/>
    </xf>
    <xf numFmtId="164" fontId="8" fillId="4" borderId="2" xfId="1" applyNumberFormat="1" applyFont="1" applyFill="1" applyBorder="1" applyAlignment="1" applyProtection="1">
      <alignment horizontal="right" vertical="center"/>
      <protection locked="0"/>
    </xf>
    <xf numFmtId="164" fontId="8" fillId="4" borderId="2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Обычный" xfId="0" builtinId="0"/>
    <cellStyle name="Обычный_FORM3.1" xfId="1"/>
    <cellStyle name="Обычный_Форма 4 Станци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0" zoomScaleNormal="80" workbookViewId="0">
      <selection activeCell="I30" sqref="I30"/>
    </sheetView>
  </sheetViews>
  <sheetFormatPr defaultRowHeight="15"/>
  <cols>
    <col min="2" max="2" width="29.28515625" customWidth="1"/>
  </cols>
  <sheetData>
    <row r="1" spans="1:19">
      <c r="A1" s="22" t="s">
        <v>0</v>
      </c>
      <c r="B1" s="22"/>
      <c r="C1" s="22"/>
      <c r="D1" s="22"/>
      <c r="E1" s="22"/>
      <c r="F1" s="22"/>
      <c r="G1" s="2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>
      <c r="A3" s="3" t="s">
        <v>1</v>
      </c>
      <c r="B3" s="3" t="s">
        <v>2</v>
      </c>
      <c r="C3" s="4" t="s">
        <v>3</v>
      </c>
      <c r="D3" s="5" t="s">
        <v>4</v>
      </c>
      <c r="E3" s="5" t="s">
        <v>49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44</v>
      </c>
      <c r="N3" s="5" t="s">
        <v>45</v>
      </c>
      <c r="O3" s="5" t="s">
        <v>46</v>
      </c>
      <c r="P3" s="5" t="s">
        <v>47</v>
      </c>
      <c r="Q3" s="5" t="s">
        <v>48</v>
      </c>
      <c r="R3" s="5" t="s">
        <v>36</v>
      </c>
    </row>
    <row r="4" spans="1:19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7</v>
      </c>
      <c r="G4" s="6">
        <v>8</v>
      </c>
      <c r="H4" s="6">
        <v>9</v>
      </c>
      <c r="I4" s="6">
        <v>10</v>
      </c>
      <c r="J4" s="6">
        <v>11</v>
      </c>
      <c r="K4" s="6">
        <v>12</v>
      </c>
      <c r="L4" s="6">
        <v>13</v>
      </c>
      <c r="M4" s="6">
        <v>14</v>
      </c>
      <c r="N4" s="6">
        <v>15</v>
      </c>
      <c r="O4" s="6">
        <v>16</v>
      </c>
      <c r="P4" s="6">
        <v>17</v>
      </c>
      <c r="Q4" s="6">
        <v>18</v>
      </c>
      <c r="R4" s="6">
        <v>19</v>
      </c>
    </row>
    <row r="5" spans="1:19">
      <c r="A5" s="7"/>
      <c r="B5" s="7" t="s">
        <v>5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9">
      <c r="A6" s="10">
        <v>1</v>
      </c>
      <c r="B6" s="11" t="s">
        <v>6</v>
      </c>
      <c r="C6" s="10" t="s">
        <v>7</v>
      </c>
      <c r="D6" s="27">
        <v>30.071999999999996</v>
      </c>
      <c r="E6" s="27">
        <v>33.892334999999996</v>
      </c>
      <c r="F6" s="12">
        <v>3.743357</v>
      </c>
      <c r="G6" s="12">
        <v>3.5508220000000001</v>
      </c>
      <c r="H6" s="12">
        <v>3.7015410000000002</v>
      </c>
      <c r="I6" s="12">
        <v>3.0757989999999999</v>
      </c>
      <c r="J6" s="12">
        <v>2.401084</v>
      </c>
      <c r="K6" s="12">
        <v>2.0981489999999998</v>
      </c>
      <c r="L6" s="12">
        <v>1.8483959999999999</v>
      </c>
      <c r="M6" s="12">
        <v>1.911063</v>
      </c>
      <c r="N6" s="12">
        <v>2.2806980000000001</v>
      </c>
      <c r="O6" s="12">
        <v>2.7779349999999998</v>
      </c>
      <c r="P6" s="12">
        <v>3.3246709999999999</v>
      </c>
      <c r="Q6" s="12">
        <v>3.17882</v>
      </c>
      <c r="R6" s="23">
        <f>SUM(F6:Q6)</f>
        <v>33.892334999999996</v>
      </c>
    </row>
    <row r="7" spans="1:19" ht="22.5">
      <c r="A7" s="10">
        <v>2</v>
      </c>
      <c r="B7" s="11" t="s">
        <v>8</v>
      </c>
      <c r="C7" s="10" t="s">
        <v>7</v>
      </c>
      <c r="D7" s="24">
        <v>1.1439999999999997</v>
      </c>
      <c r="E7" s="24">
        <v>0.63926388999999995</v>
      </c>
      <c r="F7" s="13">
        <v>6.5951999999999997E-2</v>
      </c>
      <c r="G7" s="13">
        <v>6.3737960000000024E-2</v>
      </c>
      <c r="H7" s="13">
        <v>6.2867929999999989E-2</v>
      </c>
      <c r="I7" s="13">
        <v>5.5168969999999984E-2</v>
      </c>
      <c r="J7" s="13">
        <v>4.7239910000000003E-2</v>
      </c>
      <c r="K7" s="13">
        <v>4.4630729999999993E-2</v>
      </c>
      <c r="L7" s="13">
        <v>3.9538119999999996E-2</v>
      </c>
      <c r="M7" s="13">
        <v>4.4002180000000009E-2</v>
      </c>
      <c r="N7" s="13">
        <v>4.6101939999999994E-2</v>
      </c>
      <c r="O7" s="13">
        <v>5.2772470000000002E-2</v>
      </c>
      <c r="P7" s="13">
        <v>5.9284179999999992E-2</v>
      </c>
      <c r="Q7" s="13">
        <v>5.7967499999999984E-2</v>
      </c>
      <c r="R7" s="23">
        <f>SUM(F7:Q7)</f>
        <v>0.63926388999999995</v>
      </c>
    </row>
    <row r="8" spans="1:19">
      <c r="A8" s="10" t="s">
        <v>9</v>
      </c>
      <c r="B8" s="14" t="s">
        <v>10</v>
      </c>
      <c r="C8" s="10" t="s">
        <v>7</v>
      </c>
      <c r="D8" s="26">
        <v>0</v>
      </c>
      <c r="E8" s="26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23">
        <f>SUM(F8:Q8)</f>
        <v>0</v>
      </c>
    </row>
    <row r="9" spans="1:19" ht="22.5">
      <c r="A9" s="10" t="s">
        <v>11</v>
      </c>
      <c r="B9" s="14" t="s">
        <v>12</v>
      </c>
      <c r="C9" s="10" t="s">
        <v>7</v>
      </c>
      <c r="D9" s="26">
        <v>1.1439999999999997</v>
      </c>
      <c r="E9" s="26">
        <v>0.63926388999999995</v>
      </c>
      <c r="F9" s="15">
        <v>6.5951999999999997E-2</v>
      </c>
      <c r="G9" s="15">
        <v>6.3737960000000024E-2</v>
      </c>
      <c r="H9" s="15">
        <v>6.2867929999999989E-2</v>
      </c>
      <c r="I9" s="15">
        <v>5.5168969999999984E-2</v>
      </c>
      <c r="J9" s="15">
        <v>4.7239910000000003E-2</v>
      </c>
      <c r="K9" s="15">
        <v>4.4630729999999993E-2</v>
      </c>
      <c r="L9" s="15">
        <v>3.9538119999999996E-2</v>
      </c>
      <c r="M9" s="15">
        <v>4.4002180000000009E-2</v>
      </c>
      <c r="N9" s="15">
        <v>4.6101939999999994E-2</v>
      </c>
      <c r="O9" s="15">
        <v>5.2772470000000002E-2</v>
      </c>
      <c r="P9" s="15">
        <v>5.9284179999999992E-2</v>
      </c>
      <c r="Q9" s="15">
        <v>5.7967499999999984E-2</v>
      </c>
      <c r="R9" s="23">
        <f>SUM(F9:Q9)</f>
        <v>0.63926388999999995</v>
      </c>
    </row>
    <row r="10" spans="1:19">
      <c r="A10" s="10">
        <v>3</v>
      </c>
      <c r="B10" s="16" t="s">
        <v>13</v>
      </c>
      <c r="C10" s="17" t="s">
        <v>14</v>
      </c>
      <c r="D10" s="24">
        <v>3.8042032455440271</v>
      </c>
      <c r="E10" s="24">
        <v>1.8861606614002842</v>
      </c>
      <c r="F10" s="13">
        <v>1.7618410426790712</v>
      </c>
      <c r="G10" s="13">
        <v>1.7950198573738707</v>
      </c>
      <c r="H10" s="13">
        <v>1.6984258718193308</v>
      </c>
      <c r="I10" s="13">
        <v>1.793646789013196</v>
      </c>
      <c r="J10" s="13">
        <v>1.9674409558349482</v>
      </c>
      <c r="K10" s="13">
        <v>2.1271477859770682</v>
      </c>
      <c r="L10" s="13">
        <v>2.1390502900893527</v>
      </c>
      <c r="M10" s="13">
        <v>2.3024976152015926</v>
      </c>
      <c r="N10" s="13">
        <v>2.0213960813750873</v>
      </c>
      <c r="O10" s="13">
        <v>1.8997013969009355</v>
      </c>
      <c r="P10" s="13">
        <v>1.7831592960626779</v>
      </c>
      <c r="Q10" s="13">
        <v>1.8235540231909948</v>
      </c>
      <c r="R10" s="24">
        <f t="shared" ref="R10" si="0">IF(R6=0,0,R7/R6*100)</f>
        <v>1.8861606614002842</v>
      </c>
    </row>
    <row r="11" spans="1:19" ht="22.5">
      <c r="A11" s="10">
        <v>4</v>
      </c>
      <c r="B11" s="16" t="s">
        <v>15</v>
      </c>
      <c r="C11" s="10" t="s">
        <v>7</v>
      </c>
      <c r="D11" s="24">
        <v>28.927999999999997</v>
      </c>
      <c r="E11" s="24">
        <v>33.25307111</v>
      </c>
      <c r="F11" s="13">
        <v>3.6774050000000003</v>
      </c>
      <c r="G11" s="13">
        <v>3.4870840400000001</v>
      </c>
      <c r="H11" s="13">
        <v>3.6386730700000003</v>
      </c>
      <c r="I11" s="13">
        <v>3.02063003</v>
      </c>
      <c r="J11" s="13">
        <v>2.3538440899999999</v>
      </c>
      <c r="K11" s="13">
        <v>2.0535182699999996</v>
      </c>
      <c r="L11" s="13">
        <v>1.8088578799999999</v>
      </c>
      <c r="M11" s="13">
        <v>1.8670608199999998</v>
      </c>
      <c r="N11" s="13">
        <v>2.2345960600000003</v>
      </c>
      <c r="O11" s="13">
        <v>2.72516253</v>
      </c>
      <c r="P11" s="13">
        <v>3.2653868199999998</v>
      </c>
      <c r="Q11" s="13">
        <v>3.1208524999999998</v>
      </c>
      <c r="R11" s="23">
        <f>SUM(F11:Q11)</f>
        <v>33.25307111</v>
      </c>
    </row>
    <row r="12" spans="1:19">
      <c r="A12" s="10" t="s">
        <v>16</v>
      </c>
      <c r="B12" s="18" t="s">
        <v>17</v>
      </c>
      <c r="C12" s="10" t="s">
        <v>7</v>
      </c>
      <c r="D12" s="26">
        <v>4.4780000000000006</v>
      </c>
      <c r="E12" s="26">
        <v>4.8428941410518727</v>
      </c>
      <c r="F12" s="15">
        <v>0.47206445733556823</v>
      </c>
      <c r="G12" s="15">
        <v>0.49984813193735111</v>
      </c>
      <c r="H12" s="15">
        <v>0.53964933312402541</v>
      </c>
      <c r="I12" s="15">
        <v>0.42110349720181439</v>
      </c>
      <c r="J12" s="15">
        <v>0.30538599999999999</v>
      </c>
      <c r="K12" s="15">
        <v>0.24585000122783232</v>
      </c>
      <c r="L12" s="15">
        <v>0.26576113272155744</v>
      </c>
      <c r="M12" s="15">
        <v>0.29608445</v>
      </c>
      <c r="N12" s="15">
        <v>0.34749034995963934</v>
      </c>
      <c r="O12" s="15">
        <v>0.42600680374881833</v>
      </c>
      <c r="P12" s="15">
        <v>0.46769684980212445</v>
      </c>
      <c r="Q12" s="15">
        <v>0.55595313399314128</v>
      </c>
      <c r="R12" s="23">
        <f>SUM(F12:Q12)</f>
        <v>4.8428941410518727</v>
      </c>
    </row>
    <row r="13" spans="1:19" ht="22.5">
      <c r="A13" s="10" t="s">
        <v>18</v>
      </c>
      <c r="B13" s="18" t="s">
        <v>19</v>
      </c>
      <c r="C13" s="10" t="s">
        <v>7</v>
      </c>
      <c r="D13" s="26">
        <v>24.452000000000002</v>
      </c>
      <c r="E13" s="26">
        <v>28.410171858730799</v>
      </c>
      <c r="F13" s="15">
        <v>3.2053401496644316</v>
      </c>
      <c r="G13" s="15">
        <v>2.9872357172527293</v>
      </c>
      <c r="H13" s="15">
        <v>3.099023236497144</v>
      </c>
      <c r="I13" s="15">
        <v>2.5995252957981858</v>
      </c>
      <c r="J13" s="15">
        <v>2.0484564600000001</v>
      </c>
      <c r="K13" s="15">
        <v>1.8076671067721677</v>
      </c>
      <c r="L13" s="15">
        <v>1.5430963982784425</v>
      </c>
      <c r="M13" s="15">
        <v>1.5709761970000002</v>
      </c>
      <c r="N13" s="15">
        <v>1.8871050530403606</v>
      </c>
      <c r="O13" s="15">
        <v>2.2991567770649262</v>
      </c>
      <c r="P13" s="15">
        <v>2.7976889621031487</v>
      </c>
      <c r="Q13" s="15">
        <v>2.5649005052592591</v>
      </c>
      <c r="R13" s="23">
        <f>SUM(F13:Q13)</f>
        <v>28.410171858730799</v>
      </c>
    </row>
    <row r="14" spans="1:19">
      <c r="A14" s="7"/>
      <c r="B14" s="7" t="s">
        <v>20</v>
      </c>
      <c r="C14" s="19"/>
      <c r="D14" s="25"/>
      <c r="E14" s="2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>
      <c r="A15" s="10" t="s">
        <v>21</v>
      </c>
      <c r="B15" s="11" t="s">
        <v>6</v>
      </c>
      <c r="C15" s="10" t="s">
        <v>22</v>
      </c>
      <c r="D15" s="27">
        <v>5.0119999999999996</v>
      </c>
      <c r="E15" s="27">
        <v>4.9204899825783972</v>
      </c>
      <c r="F15" s="12">
        <v>6.5215278745644598</v>
      </c>
      <c r="G15" s="12">
        <v>6.1861010452961676</v>
      </c>
      <c r="H15" s="12">
        <v>6.4486777003484326</v>
      </c>
      <c r="I15" s="12">
        <v>5.3585348432055753</v>
      </c>
      <c r="J15" s="12">
        <v>4.1830731707317073</v>
      </c>
      <c r="K15" s="12">
        <v>3.6553118466898953</v>
      </c>
      <c r="L15" s="12">
        <v>3.2202020905923341</v>
      </c>
      <c r="M15" s="12">
        <v>3.3293780487804874</v>
      </c>
      <c r="N15" s="12">
        <v>3.9733414634146342</v>
      </c>
      <c r="O15" s="12">
        <v>4.8396080139372817</v>
      </c>
      <c r="P15" s="12">
        <v>5.7921097560975605</v>
      </c>
      <c r="Q15" s="12">
        <v>5.5380139372822299</v>
      </c>
      <c r="R15" s="23">
        <f>SUM(F15:Q15)/12</f>
        <v>4.9204899825783972</v>
      </c>
    </row>
    <row r="16" spans="1:19" ht="22.5">
      <c r="A16" s="10" t="s">
        <v>23</v>
      </c>
      <c r="B16" s="11" t="s">
        <v>8</v>
      </c>
      <c r="C16" s="10" t="s">
        <v>22</v>
      </c>
      <c r="D16" s="24">
        <v>0.19066666666666662</v>
      </c>
      <c r="E16" s="24">
        <v>9.2808346399535432E-2</v>
      </c>
      <c r="F16" s="13">
        <v>0.11489895470383275</v>
      </c>
      <c r="G16" s="13">
        <v>0.11104174216027879</v>
      </c>
      <c r="H16" s="13">
        <v>0.10952601045296165</v>
      </c>
      <c r="I16" s="13">
        <v>9.6113188153310075E-2</v>
      </c>
      <c r="J16" s="13">
        <v>8.2299494773519166E-2</v>
      </c>
      <c r="K16" s="13">
        <v>7.7753885017421587E-2</v>
      </c>
      <c r="L16" s="13">
        <v>6.8881742160278744E-2</v>
      </c>
      <c r="M16" s="13">
        <v>7.6658850174216045E-2</v>
      </c>
      <c r="N16" s="13">
        <v>8.0316968641114983E-2</v>
      </c>
      <c r="O16" s="13">
        <v>9.1938101045296178E-2</v>
      </c>
      <c r="P16" s="13">
        <v>0.10328254355400696</v>
      </c>
      <c r="Q16" s="13">
        <v>0.10098867595818814</v>
      </c>
      <c r="R16" s="24">
        <f t="shared" ref="R16" si="1">SUM(R17:R18)</f>
        <v>9.2808346399535432E-2</v>
      </c>
    </row>
    <row r="17" spans="1:18">
      <c r="A17" s="10" t="s">
        <v>24</v>
      </c>
      <c r="B17" s="14" t="s">
        <v>10</v>
      </c>
      <c r="C17" s="10" t="s">
        <v>22</v>
      </c>
      <c r="D17" s="26">
        <v>0</v>
      </c>
      <c r="E17" s="26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3">
        <f>SUM(F17:Q17)/12</f>
        <v>0</v>
      </c>
    </row>
    <row r="18" spans="1:18" ht="22.5">
      <c r="A18" s="10" t="s">
        <v>25</v>
      </c>
      <c r="B18" s="14" t="s">
        <v>12</v>
      </c>
      <c r="C18" s="10" t="s">
        <v>22</v>
      </c>
      <c r="D18" s="26">
        <v>0.19066666666666662</v>
      </c>
      <c r="E18" s="26">
        <v>9.2808346399535432E-2</v>
      </c>
      <c r="F18" s="15">
        <v>0.11489895470383275</v>
      </c>
      <c r="G18" s="15">
        <v>0.11104174216027879</v>
      </c>
      <c r="H18" s="15">
        <v>0.10952601045296165</v>
      </c>
      <c r="I18" s="15">
        <v>9.6113188153310075E-2</v>
      </c>
      <c r="J18" s="15">
        <v>8.2299494773519166E-2</v>
      </c>
      <c r="K18" s="15">
        <v>7.7753885017421587E-2</v>
      </c>
      <c r="L18" s="15">
        <v>6.8881742160278744E-2</v>
      </c>
      <c r="M18" s="15">
        <v>7.6658850174216045E-2</v>
      </c>
      <c r="N18" s="15">
        <v>8.0316968641114983E-2</v>
      </c>
      <c r="O18" s="15">
        <v>9.1938101045296178E-2</v>
      </c>
      <c r="P18" s="15">
        <v>0.10328254355400696</v>
      </c>
      <c r="Q18" s="15">
        <v>0.10098867595818814</v>
      </c>
      <c r="R18" s="23">
        <f>SUM(F18:Q18)/12</f>
        <v>9.2808346399535432E-2</v>
      </c>
    </row>
    <row r="19" spans="1:18">
      <c r="A19" s="10" t="s">
        <v>26</v>
      </c>
      <c r="B19" s="16" t="s">
        <v>13</v>
      </c>
      <c r="C19" s="17" t="s">
        <v>14</v>
      </c>
      <c r="D19" s="24">
        <v>3.8042032455440271</v>
      </c>
      <c r="E19" s="24">
        <v>1.8861606614002844</v>
      </c>
      <c r="F19" s="13">
        <v>1.7618410426790712</v>
      </c>
      <c r="G19" s="13">
        <v>1.7950198573738707</v>
      </c>
      <c r="H19" s="13">
        <v>1.6984258718193308</v>
      </c>
      <c r="I19" s="13">
        <v>1.7936467890131955</v>
      </c>
      <c r="J19" s="13">
        <v>1.9674409558349477</v>
      </c>
      <c r="K19" s="13">
        <v>2.1271477859770678</v>
      </c>
      <c r="L19" s="13">
        <v>2.1390502900893531</v>
      </c>
      <c r="M19" s="13">
        <v>2.3024976152015926</v>
      </c>
      <c r="N19" s="13">
        <v>2.0213960813750877</v>
      </c>
      <c r="O19" s="13">
        <v>1.899701396900936</v>
      </c>
      <c r="P19" s="13">
        <v>1.7831592960626779</v>
      </c>
      <c r="Q19" s="13">
        <v>1.823554023190995</v>
      </c>
      <c r="R19" s="24">
        <f t="shared" ref="R19" si="2">IF(R15=0,0,R16/R15*100)</f>
        <v>1.8861606614002844</v>
      </c>
    </row>
    <row r="20" spans="1:18" ht="22.5">
      <c r="A20" s="10" t="s">
        <v>27</v>
      </c>
      <c r="B20" s="16" t="s">
        <v>28</v>
      </c>
      <c r="C20" s="10" t="s">
        <v>22</v>
      </c>
      <c r="D20" s="24">
        <v>4.8213333333333326</v>
      </c>
      <c r="E20" s="24">
        <v>4.8276816361788617</v>
      </c>
      <c r="F20" s="13">
        <v>6.4066289198606272</v>
      </c>
      <c r="G20" s="13">
        <v>6.0750593031358884</v>
      </c>
      <c r="H20" s="13">
        <v>6.3391516898954707</v>
      </c>
      <c r="I20" s="13">
        <v>5.2624216550522656</v>
      </c>
      <c r="J20" s="13">
        <v>4.1007736759581883</v>
      </c>
      <c r="K20" s="13">
        <v>3.5775579616724738</v>
      </c>
      <c r="L20" s="13">
        <v>3.1513203484320553</v>
      </c>
      <c r="M20" s="13">
        <v>3.2527191986062713</v>
      </c>
      <c r="N20" s="13">
        <v>3.8930244947735191</v>
      </c>
      <c r="O20" s="13">
        <v>4.7476699128919853</v>
      </c>
      <c r="P20" s="13">
        <v>5.6888272125435533</v>
      </c>
      <c r="Q20" s="13">
        <v>5.4370252613240417</v>
      </c>
      <c r="R20" s="23">
        <f>SUM(F20:Q20)/12</f>
        <v>4.8276816361788617</v>
      </c>
    </row>
    <row r="21" spans="1:18">
      <c r="A21" s="10" t="s">
        <v>29</v>
      </c>
      <c r="B21" s="18" t="s">
        <v>17</v>
      </c>
      <c r="C21" s="10" t="s">
        <v>22</v>
      </c>
      <c r="D21" s="26">
        <v>0.10726666666666666</v>
      </c>
      <c r="E21" s="26">
        <v>0.70309148389254839</v>
      </c>
      <c r="F21" s="15">
        <v>0.82241194657764494</v>
      </c>
      <c r="G21" s="15">
        <v>0.87081556086646539</v>
      </c>
      <c r="H21" s="15">
        <v>0.94015563262025337</v>
      </c>
      <c r="I21" s="15">
        <v>0.7336297860658787</v>
      </c>
      <c r="J21" s="15">
        <v>0.5320313588850174</v>
      </c>
      <c r="K21" s="15">
        <v>0.4283101066686974</v>
      </c>
      <c r="L21" s="15">
        <v>0.46299848906194679</v>
      </c>
      <c r="M21" s="15">
        <v>0.51582656794425086</v>
      </c>
      <c r="N21" s="15">
        <v>0.60538388494710693</v>
      </c>
      <c r="O21" s="15">
        <v>0.74217213196658238</v>
      </c>
      <c r="P21" s="15">
        <v>0.81480287421972908</v>
      </c>
      <c r="Q21" s="15">
        <v>0.96855946688700567</v>
      </c>
      <c r="R21" s="23">
        <f>SUM(F21:Q21)/12</f>
        <v>0.70309148389254839</v>
      </c>
    </row>
    <row r="22" spans="1:18" ht="22.5">
      <c r="A22" s="10" t="s">
        <v>30</v>
      </c>
      <c r="B22" s="18" t="s">
        <v>19</v>
      </c>
      <c r="C22" s="10" t="s">
        <v>22</v>
      </c>
      <c r="D22" s="26">
        <v>4.7140666666666666</v>
      </c>
      <c r="E22" s="26">
        <v>4.1245894103848428</v>
      </c>
      <c r="F22" s="15">
        <v>5.5842162886139919</v>
      </c>
      <c r="G22" s="15">
        <v>5.2042434098479609</v>
      </c>
      <c r="H22" s="15">
        <v>5.3989951855350942</v>
      </c>
      <c r="I22" s="15">
        <v>4.5287897139341222</v>
      </c>
      <c r="J22" s="15">
        <v>3.568739477351917</v>
      </c>
      <c r="K22" s="15">
        <v>3.1492458306135322</v>
      </c>
      <c r="L22" s="15">
        <v>2.6883212513561716</v>
      </c>
      <c r="M22" s="15">
        <v>2.7368923292682932</v>
      </c>
      <c r="N22" s="15">
        <v>3.2876394652271093</v>
      </c>
      <c r="O22" s="15">
        <v>4.0054996116113699</v>
      </c>
      <c r="P22" s="15">
        <v>4.8740225820612348</v>
      </c>
      <c r="Q22" s="15">
        <v>4.4684677791973151</v>
      </c>
      <c r="R22" s="23">
        <f>SUM(F22:Q22)/12</f>
        <v>4.1245894103848428</v>
      </c>
    </row>
    <row r="23" spans="1:18">
      <c r="A23" s="10" t="s">
        <v>31</v>
      </c>
      <c r="B23" s="11" t="s">
        <v>32</v>
      </c>
      <c r="C23" s="17" t="s">
        <v>22</v>
      </c>
      <c r="D23" s="24">
        <v>4.8213333333333326</v>
      </c>
      <c r="E23" s="24">
        <v>5.6098617071816506</v>
      </c>
      <c r="F23" s="13">
        <v>7.6554890532788953</v>
      </c>
      <c r="G23" s="13">
        <v>5.8779408723248974</v>
      </c>
      <c r="H23" s="13">
        <v>6.4986652699447047</v>
      </c>
      <c r="I23" s="13">
        <v>5.920999438418149</v>
      </c>
      <c r="J23" s="13">
        <v>3.6210402361707708</v>
      </c>
      <c r="K23" s="13">
        <v>3.3136531170146952</v>
      </c>
      <c r="L23" s="13">
        <v>4.3863866226385309</v>
      </c>
      <c r="M23" s="13">
        <v>4.2958529531587395</v>
      </c>
      <c r="N23" s="13">
        <v>4.6765658473247589</v>
      </c>
      <c r="O23" s="13">
        <v>6.7873615352581851</v>
      </c>
      <c r="P23" s="13">
        <v>7.0745516612822872</v>
      </c>
      <c r="Q23" s="13">
        <v>7.2098338793651919</v>
      </c>
      <c r="R23" s="23">
        <f t="shared" ref="R23:R25" si="3">SUM(F23:Q23)/12</f>
        <v>5.6098617071816506</v>
      </c>
    </row>
    <row r="24" spans="1:18">
      <c r="A24" s="10" t="s">
        <v>33</v>
      </c>
      <c r="B24" s="14" t="s">
        <v>10</v>
      </c>
      <c r="C24" s="17" t="s">
        <v>22</v>
      </c>
      <c r="D24" s="26">
        <v>0.10726666666666666</v>
      </c>
      <c r="E24" s="26">
        <v>0.793075103008683</v>
      </c>
      <c r="F24" s="15">
        <v>1.117156445599242</v>
      </c>
      <c r="G24" s="15">
        <v>0.53898547243007766</v>
      </c>
      <c r="H24" s="15">
        <v>0.93675527238533385</v>
      </c>
      <c r="I24" s="15">
        <v>0.85690557276606305</v>
      </c>
      <c r="J24" s="15">
        <v>0.94119136680862658</v>
      </c>
      <c r="K24" s="15">
        <v>0.6580206727884349</v>
      </c>
      <c r="L24" s="15">
        <v>0.7977576471221588</v>
      </c>
      <c r="M24" s="15">
        <v>0.5907399073684938</v>
      </c>
      <c r="N24" s="15">
        <v>0.67206830512886218</v>
      </c>
      <c r="O24" s="15">
        <v>0.9160534984099673</v>
      </c>
      <c r="P24" s="15">
        <v>1.0121688775813118</v>
      </c>
      <c r="Q24" s="15">
        <v>0.47909819771562451</v>
      </c>
      <c r="R24" s="23">
        <f t="shared" si="3"/>
        <v>0.793075103008683</v>
      </c>
    </row>
    <row r="25" spans="1:18" ht="30">
      <c r="A25" s="10" t="s">
        <v>34</v>
      </c>
      <c r="B25" s="21" t="s">
        <v>35</v>
      </c>
      <c r="C25" s="17" t="s">
        <v>22</v>
      </c>
      <c r="D25" s="24">
        <v>4.7140666666666657</v>
      </c>
      <c r="E25" s="24">
        <v>4.8167866041729681</v>
      </c>
      <c r="F25" s="13">
        <v>6.5383326076796537</v>
      </c>
      <c r="G25" s="13">
        <v>5.3389553998948198</v>
      </c>
      <c r="H25" s="13">
        <v>5.5619099975593711</v>
      </c>
      <c r="I25" s="13">
        <v>5.0640938656520857</v>
      </c>
      <c r="J25" s="13">
        <v>2.6798488693621443</v>
      </c>
      <c r="K25" s="13">
        <v>2.6556324442262604</v>
      </c>
      <c r="L25" s="13">
        <v>3.5886289755163721</v>
      </c>
      <c r="M25" s="13">
        <v>3.7051130457902453</v>
      </c>
      <c r="N25" s="13">
        <v>4.0044975421958968</v>
      </c>
      <c r="O25" s="13">
        <v>5.8713080368482178</v>
      </c>
      <c r="P25" s="13">
        <v>6.0623827837009756</v>
      </c>
      <c r="Q25" s="13">
        <v>6.7307356816495671</v>
      </c>
      <c r="R25" s="23">
        <f t="shared" si="3"/>
        <v>4.8167866041729681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2018-04-01T19:19:22Z</dcterms:created>
  <dcterms:modified xsi:type="dcterms:W3CDTF">2019-01-28T14:51:34Z</dcterms:modified>
</cp:coreProperties>
</file>